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05" windowWidth="8910" windowHeight="8460" activeTab="0"/>
  </bookViews>
  <sheets>
    <sheet name="S15_UG_ENR_ETH" sheetId="1" r:id="rId1"/>
  </sheets>
  <definedNames/>
  <calcPr fullCalcOnLoad="1"/>
</workbook>
</file>

<file path=xl/sharedStrings.xml><?xml version="1.0" encoding="utf-8"?>
<sst xmlns="http://schemas.openxmlformats.org/spreadsheetml/2006/main" count="63" uniqueCount="22">
  <si>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</si>
  <si>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</si>
  <si>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</si>
  <si>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</si>
  <si>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</si>
  <si>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</si>
  <si>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</si>
  <si>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</si>
  <si>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</si>
  <si>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</si>
  <si>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</si>
  <si>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</si>
  <si>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</si>
  <si>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</si>
  <si>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[Institutional Research Home]</t>
  </si>
  <si>
    <t>Non-Resident Alien</t>
  </si>
  <si>
    <t>Multiracial</t>
  </si>
  <si>
    <t>Pacific Islanders</t>
  </si>
  <si>
    <t>Spring 2015</t>
  </si>
  <si>
    <t>[Spring 2015 - Fact Sheet]</t>
  </si>
  <si>
    <t>Female</t>
  </si>
  <si>
    <t>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</si>
</sst>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165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5" fontId="1" fillId="33" borderId="0" xfId="42" applyNumberFormat="1" applyFont="1" applyFill="1" applyAlignment="1">
      <alignment/>
    </xf>
    <xf numFmtId="164" fontId="1" fillId="33" borderId="0" xfId="42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53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spring-2015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0" zoomScaleNormal="90" zoomScalePageLayoutView="0" workbookViewId="0" topLeftCell="A1">
      <selection activeCell="M10" sqref="M10"/>
    </sheetView>
  </sheetViews>
  <sheetFormatPr defaultColWidth="9.140625" defaultRowHeight="12.75"/>
  <cols>
    <col min="1" max="1" width="16.8515625" style="1" bestFit="1" customWidth="1"/>
    <col min="2" max="2" width="2.8515625" style="1" customWidth="1"/>
    <col min="3" max="4" width="9.140625" style="5" customWidth="1"/>
    <col min="5" max="8" width="9.28125" style="5" bestFit="1" customWidth="1"/>
    <col min="9" max="16384" width="9.140625" style="1" customWidth="1"/>
  </cols>
  <sheetData>
    <row r="1" spans="1:8" ht="15.75">
      <c r="A1" s="12" t="s">
        <v>13</v>
      </c>
      <c r="B1" s="12"/>
      <c r="C1" s="12"/>
      <c r="D1" s="12"/>
      <c r="E1" s="12"/>
      <c r="F1" s="12"/>
      <c r="G1" s="12"/>
      <c r="H1" s="12"/>
    </row>
    <row r="2" spans="1:8" ht="15">
      <c r="A2" s="13" t="s">
        <v>9</v>
      </c>
      <c r="B2" s="13"/>
      <c r="C2" s="13"/>
      <c r="D2" s="13"/>
      <c r="E2" s="13"/>
      <c r="F2" s="13"/>
      <c r="G2" s="13"/>
      <c r="H2" s="13"/>
    </row>
    <row r="3" spans="1:8" ht="15">
      <c r="A3" s="13" t="s">
        <v>10</v>
      </c>
      <c r="B3" s="13"/>
      <c r="C3" s="13"/>
      <c r="D3" s="13"/>
      <c r="E3" s="13"/>
      <c r="F3" s="13"/>
      <c r="G3" s="13"/>
      <c r="H3" s="13"/>
    </row>
    <row r="4" spans="1:8" ht="15">
      <c r="A4" s="13" t="s">
        <v>18</v>
      </c>
      <c r="B4" s="13"/>
      <c r="C4" s="13"/>
      <c r="D4" s="13"/>
      <c r="E4" s="13"/>
      <c r="F4" s="13"/>
      <c r="G4" s="13"/>
      <c r="H4" s="13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9" ht="12.75">
      <c r="A6" s="3" t="s">
        <v>6</v>
      </c>
      <c r="B6" s="3"/>
      <c r="C6" s="4" t="s">
        <v>7</v>
      </c>
      <c r="D6" s="4" t="s">
        <v>8</v>
      </c>
      <c r="E6" s="4" t="s">
        <v>20</v>
      </c>
      <c r="F6" s="4" t="s">
        <v>8</v>
      </c>
      <c r="G6" s="4" t="s">
        <v>21</v>
      </c>
      <c r="H6" s="4" t="s">
        <v>8</v>
      </c>
      <c r="I6" s="5"/>
    </row>
    <row r="7" spans="3:9" ht="12.75">
      <c r="C7" s="1"/>
      <c r="D7" s="1"/>
      <c r="I7" s="5"/>
    </row>
    <row r="8" spans="1:8" ht="12.75">
      <c r="A8" s="2" t="s">
        <v>0</v>
      </c>
      <c r="C8" s="6">
        <f aca="true" t="shared" si="0" ref="C8:C16">SUM(E8,G8)</f>
        <v>2096</v>
      </c>
      <c r="D8" s="7">
        <f>C8/(C18-C16)*100</f>
        <v>24.84000948091965</v>
      </c>
      <c r="E8" s="6">
        <v>1246</v>
      </c>
      <c r="F8" s="7">
        <f>E8/(C18-C16)*100</f>
        <v>14.766532353638304</v>
      </c>
      <c r="G8" s="6">
        <v>850</v>
      </c>
      <c r="H8" s="7">
        <f>G8/(C18-C16)*100</f>
        <v>10.073477127281347</v>
      </c>
    </row>
    <row r="9" spans="1:8" ht="12.75">
      <c r="A9" s="2" t="s">
        <v>1</v>
      </c>
      <c r="C9" s="6">
        <f t="shared" si="0"/>
        <v>30</v>
      </c>
      <c r="D9" s="7">
        <f>C9/(C18-C16)*100</f>
        <v>0.355534486845224</v>
      </c>
      <c r="E9" s="6">
        <v>21</v>
      </c>
      <c r="F9" s="7">
        <f>E9/(C18-C16)*100</f>
        <v>0.24887414079165676</v>
      </c>
      <c r="G9" s="6">
        <v>9</v>
      </c>
      <c r="H9" s="7">
        <f>G9/(C18-C16)*100</f>
        <v>0.10666034605356721</v>
      </c>
    </row>
    <row r="10" spans="1:8" ht="12.75">
      <c r="A10" s="2" t="s">
        <v>2</v>
      </c>
      <c r="C10" s="6">
        <f t="shared" si="0"/>
        <v>217</v>
      </c>
      <c r="D10" s="7">
        <f>C10/(C18-C16)*100</f>
        <v>2.57169945484712</v>
      </c>
      <c r="E10" s="6">
        <v>108</v>
      </c>
      <c r="F10" s="7">
        <f>E10/(C18-C16)*100</f>
        <v>1.2799241526428065</v>
      </c>
      <c r="G10" s="6">
        <v>109</v>
      </c>
      <c r="H10" s="7">
        <f>G10/(C18-C16)*100</f>
        <v>1.291775302204314</v>
      </c>
    </row>
    <row r="11" spans="1:8" ht="12.75">
      <c r="A11" s="2" t="s">
        <v>4</v>
      </c>
      <c r="C11" s="6">
        <f t="shared" si="0"/>
        <v>4721</v>
      </c>
      <c r="D11" s="7">
        <f>C11/(C18-C16)*100</f>
        <v>55.949277079876744</v>
      </c>
      <c r="E11" s="6">
        <v>2614</v>
      </c>
      <c r="F11" s="7">
        <f>E11/(C18-C16)*100</f>
        <v>30.978904953780518</v>
      </c>
      <c r="G11" s="6">
        <v>2107</v>
      </c>
      <c r="H11" s="7">
        <f>G11/(C18-C16)*100</f>
        <v>24.970372126096233</v>
      </c>
    </row>
    <row r="12" spans="1:8" ht="12.75">
      <c r="A12" s="2" t="s">
        <v>3</v>
      </c>
      <c r="C12" s="6">
        <f t="shared" si="0"/>
        <v>949</v>
      </c>
      <c r="D12" s="7">
        <f>C12/(C18-C16)*100</f>
        <v>11.246740933870585</v>
      </c>
      <c r="E12" s="6">
        <v>584</v>
      </c>
      <c r="F12" s="7">
        <f>E12/(C18-C16)*100</f>
        <v>6.92107134392036</v>
      </c>
      <c r="G12" s="6">
        <v>365</v>
      </c>
      <c r="H12" s="7">
        <f>G12/(C18-C16)*100</f>
        <v>4.325669589950225</v>
      </c>
    </row>
    <row r="13" spans="1:8" ht="12.75">
      <c r="A13" s="2" t="s">
        <v>16</v>
      </c>
      <c r="C13" s="6">
        <f t="shared" si="0"/>
        <v>281</v>
      </c>
      <c r="D13" s="7">
        <f>C13/(C18-C16)*100</f>
        <v>3.330173026783598</v>
      </c>
      <c r="E13" s="6">
        <v>170</v>
      </c>
      <c r="F13" s="7">
        <f>E13/(C18-C16)*100</f>
        <v>2.014695425456269</v>
      </c>
      <c r="G13" s="6">
        <v>111</v>
      </c>
      <c r="H13" s="7">
        <f>G13/(C18-C16)*100</f>
        <v>1.3154776013273286</v>
      </c>
    </row>
    <row r="14" spans="1:8" ht="12.75">
      <c r="A14" s="2" t="s">
        <v>17</v>
      </c>
      <c r="C14" s="6">
        <f t="shared" si="0"/>
        <v>11</v>
      </c>
      <c r="D14" s="7">
        <f>C14/(C18-C16)*100</f>
        <v>0.13036264517658214</v>
      </c>
      <c r="E14" s="6">
        <v>8</v>
      </c>
      <c r="F14" s="7">
        <f>E14/(C18-C16)*100</f>
        <v>0.09480919649205972</v>
      </c>
      <c r="G14" s="6">
        <v>3</v>
      </c>
      <c r="H14" s="7">
        <f>G14/(C18-C16)*100</f>
        <v>0.0355534486845224</v>
      </c>
    </row>
    <row r="15" spans="1:8" ht="12.75">
      <c r="A15" s="2" t="s">
        <v>15</v>
      </c>
      <c r="C15" s="6">
        <f t="shared" si="0"/>
        <v>133</v>
      </c>
      <c r="D15" s="7">
        <f>C15/(C18-C16)*100</f>
        <v>1.576202891680493</v>
      </c>
      <c r="E15" s="6">
        <v>65</v>
      </c>
      <c r="F15" s="7">
        <f>E15/(C18-C16)*100</f>
        <v>0.7703247214979854</v>
      </c>
      <c r="G15" s="6">
        <v>68</v>
      </c>
      <c r="H15" s="7">
        <f>G15/(C18-C16)*100</f>
        <v>0.8058781701825076</v>
      </c>
    </row>
    <row r="16" spans="1:8" ht="12.75">
      <c r="A16" s="2" t="s">
        <v>5</v>
      </c>
      <c r="C16" s="6">
        <f t="shared" si="0"/>
        <v>20</v>
      </c>
      <c r="D16" s="7">
        <v>0</v>
      </c>
      <c r="E16" s="6">
        <v>11</v>
      </c>
      <c r="F16" s="7">
        <v>0</v>
      </c>
      <c r="G16" s="6">
        <v>9</v>
      </c>
      <c r="H16" s="7">
        <v>0</v>
      </c>
    </row>
    <row r="17" spans="1:8" ht="12.75">
      <c r="A17" s="2"/>
      <c r="C17" s="6"/>
      <c r="D17" s="7"/>
      <c r="E17" s="6"/>
      <c r="F17" s="7"/>
      <c r="G17" s="6"/>
      <c r="H17" s="7"/>
    </row>
    <row r="18" spans="1:8" ht="12.75">
      <c r="A18" s="2" t="s">
        <v>7</v>
      </c>
      <c r="C18" s="8">
        <f aca="true" t="shared" si="1" ref="C18:H18">SUM(C8:C17)</f>
        <v>8458</v>
      </c>
      <c r="D18" s="9">
        <f t="shared" si="1"/>
        <v>99.99999999999999</v>
      </c>
      <c r="E18" s="8">
        <f t="shared" si="1"/>
        <v>4827</v>
      </c>
      <c r="F18" s="9">
        <f t="shared" si="1"/>
        <v>57.07513628821996</v>
      </c>
      <c r="G18" s="8">
        <f t="shared" si="1"/>
        <v>3631</v>
      </c>
      <c r="H18" s="9">
        <f t="shared" si="1"/>
        <v>42.92486371178005</v>
      </c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1:8" ht="12.75">
      <c r="A21" s="10" t="s">
        <v>11</v>
      </c>
      <c r="B21" s="10"/>
      <c r="C21" s="10"/>
      <c r="D21" s="10"/>
      <c r="E21" s="10"/>
      <c r="F21" s="10"/>
      <c r="G21" s="10"/>
      <c r="H21" s="10"/>
    </row>
    <row r="22" spans="1:8" ht="12.75">
      <c r="A22" s="10" t="s">
        <v>10</v>
      </c>
      <c r="B22" s="10"/>
      <c r="C22" s="10"/>
      <c r="D22" s="10"/>
      <c r="E22" s="10"/>
      <c r="F22" s="10"/>
      <c r="G22" s="10"/>
      <c r="H22" s="10"/>
    </row>
    <row r="23" spans="1:8" ht="12.75">
      <c r="A23" s="10" t="s">
        <v>18</v>
      </c>
      <c r="B23" s="10"/>
      <c r="C23" s="10"/>
      <c r="D23" s="10"/>
      <c r="E23" s="10"/>
      <c r="F23" s="10"/>
      <c r="G23" s="10"/>
      <c r="H23" s="10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3" t="s">
        <v>6</v>
      </c>
      <c r="B25" s="3"/>
      <c r="C25" s="4" t="s">
        <v>7</v>
      </c>
      <c r="D25" s="4" t="s">
        <v>8</v>
      </c>
      <c r="E25" s="4" t="s">
        <v>20</v>
      </c>
      <c r="F25" s="4" t="s">
        <v>8</v>
      </c>
      <c r="G25" s="4" t="s">
        <v>21</v>
      </c>
      <c r="H25" s="4" t="s">
        <v>8</v>
      </c>
    </row>
    <row r="26" spans="3:4" ht="12.75">
      <c r="C26" s="1"/>
      <c r="D26" s="1"/>
    </row>
    <row r="27" spans="1:8" ht="12.75">
      <c r="A27" s="2" t="s">
        <v>0</v>
      </c>
      <c r="C27" s="6">
        <f aca="true" t="shared" si="2" ref="C27:C35">SUM(E27,G27)</f>
        <v>16</v>
      </c>
      <c r="D27" s="7">
        <f>C27/(C37-C35)*100</f>
        <v>33.33333333333333</v>
      </c>
      <c r="E27" s="6">
        <v>8</v>
      </c>
      <c r="F27" s="7">
        <f>E27/(C37-C35)*100</f>
        <v>16.666666666666664</v>
      </c>
      <c r="G27" s="6">
        <v>8</v>
      </c>
      <c r="H27" s="7">
        <f>G27/(C37-C35)*100</f>
        <v>16.666666666666664</v>
      </c>
    </row>
    <row r="28" spans="1:8" ht="12.75">
      <c r="A28" s="2" t="s">
        <v>1</v>
      </c>
      <c r="C28" s="6">
        <f t="shared" si="2"/>
        <v>0</v>
      </c>
      <c r="D28" s="7">
        <f>C28/(C37-C35)*100</f>
        <v>0</v>
      </c>
      <c r="E28" s="6">
        <v>0</v>
      </c>
      <c r="F28" s="7">
        <f>E28/(C37-C35)*100</f>
        <v>0</v>
      </c>
      <c r="G28" s="6">
        <v>0</v>
      </c>
      <c r="H28" s="7">
        <f>G28/(C37-C35)*100</f>
        <v>0</v>
      </c>
    </row>
    <row r="29" spans="1:8" ht="12.75">
      <c r="A29" s="2" t="s">
        <v>2</v>
      </c>
      <c r="C29" s="6">
        <f t="shared" si="2"/>
        <v>0</v>
      </c>
      <c r="D29" s="7">
        <f>C29/(C37-C35)*100</f>
        <v>0</v>
      </c>
      <c r="E29" s="6">
        <v>0</v>
      </c>
      <c r="F29" s="7">
        <f>E29/(C37-C35)*100</f>
        <v>0</v>
      </c>
      <c r="G29" s="6">
        <v>0</v>
      </c>
      <c r="H29" s="7">
        <f>G29/(C37-C35)*100</f>
        <v>0</v>
      </c>
    </row>
    <row r="30" spans="1:8" ht="12.75">
      <c r="A30" s="2" t="s">
        <v>4</v>
      </c>
      <c r="C30" s="6">
        <f t="shared" si="2"/>
        <v>16</v>
      </c>
      <c r="D30" s="7">
        <f>C30/(C37-C35)*100</f>
        <v>33.33333333333333</v>
      </c>
      <c r="E30" s="6">
        <v>8</v>
      </c>
      <c r="F30" s="7">
        <f>E30/(C37-C35)*100</f>
        <v>16.666666666666664</v>
      </c>
      <c r="G30" s="6">
        <v>8</v>
      </c>
      <c r="H30" s="7">
        <f>G30/(C37-C35)*100</f>
        <v>16.666666666666664</v>
      </c>
    </row>
    <row r="31" spans="1:8" ht="12.75">
      <c r="A31" s="2" t="s">
        <v>3</v>
      </c>
      <c r="C31" s="6">
        <f t="shared" si="2"/>
        <v>8</v>
      </c>
      <c r="D31" s="7">
        <f>C31/(C37-C35)*100</f>
        <v>16.666666666666664</v>
      </c>
      <c r="E31" s="6">
        <v>5</v>
      </c>
      <c r="F31" s="7">
        <f>E31/(C37-C35)*100</f>
        <v>10.416666666666668</v>
      </c>
      <c r="G31" s="6">
        <v>3</v>
      </c>
      <c r="H31" s="7">
        <f>G31/(C37-C35)*100</f>
        <v>6.25</v>
      </c>
    </row>
    <row r="32" spans="1:8" ht="12.75">
      <c r="A32" s="2" t="s">
        <v>16</v>
      </c>
      <c r="C32" s="6">
        <f t="shared" si="2"/>
        <v>3</v>
      </c>
      <c r="D32" s="7">
        <f>C32/(C37-C35)*100</f>
        <v>6.25</v>
      </c>
      <c r="E32" s="6">
        <v>1</v>
      </c>
      <c r="F32" s="7">
        <f>E32/(C37-C35)*100</f>
        <v>2.083333333333333</v>
      </c>
      <c r="G32" s="6">
        <v>2</v>
      </c>
      <c r="H32" s="7">
        <f>G32/(C37-C35)*100</f>
        <v>4.166666666666666</v>
      </c>
    </row>
    <row r="33" spans="1:8" ht="12.75">
      <c r="A33" s="2" t="s">
        <v>17</v>
      </c>
      <c r="C33" s="6">
        <f t="shared" si="2"/>
        <v>0</v>
      </c>
      <c r="D33" s="7">
        <f>C33/(C37-C35)*100</f>
        <v>0</v>
      </c>
      <c r="E33" s="6">
        <v>0</v>
      </c>
      <c r="F33" s="7">
        <f>E33/(C37-C35)*100</f>
        <v>0</v>
      </c>
      <c r="G33" s="6">
        <v>0</v>
      </c>
      <c r="H33" s="7">
        <f>G33/(C37-C35)*100</f>
        <v>0</v>
      </c>
    </row>
    <row r="34" spans="1:8" ht="12.75">
      <c r="A34" s="2" t="s">
        <v>15</v>
      </c>
      <c r="C34" s="6">
        <f t="shared" si="2"/>
        <v>5</v>
      </c>
      <c r="D34" s="7">
        <f>C34/(C37-C35)*100</f>
        <v>10.416666666666668</v>
      </c>
      <c r="E34" s="6">
        <v>1</v>
      </c>
      <c r="F34" s="7">
        <f>E34/(C37-C35)*100</f>
        <v>2.083333333333333</v>
      </c>
      <c r="G34" s="6">
        <v>4</v>
      </c>
      <c r="H34" s="7">
        <f>G34/(C37-C35)*100</f>
        <v>8.333333333333332</v>
      </c>
    </row>
    <row r="35" spans="1:8" ht="12.75">
      <c r="A35" s="2" t="s">
        <v>5</v>
      </c>
      <c r="C35" s="6">
        <f t="shared" si="2"/>
        <v>0</v>
      </c>
      <c r="D35" s="7">
        <v>0</v>
      </c>
      <c r="E35" s="6">
        <v>0</v>
      </c>
      <c r="F35" s="7">
        <v>0</v>
      </c>
      <c r="G35" s="6">
        <v>0</v>
      </c>
      <c r="H35" s="7">
        <v>0</v>
      </c>
    </row>
    <row r="36" spans="1:8" ht="12.75">
      <c r="A36" s="2"/>
      <c r="C36" s="6"/>
      <c r="D36" s="7"/>
      <c r="E36" s="6"/>
      <c r="F36" s="7"/>
      <c r="G36" s="6"/>
      <c r="H36" s="7"/>
    </row>
    <row r="37" spans="1:8" ht="12.75">
      <c r="A37" s="2" t="s">
        <v>7</v>
      </c>
      <c r="C37" s="8">
        <f aca="true" t="shared" si="3" ref="C37:H37">SUM(C27:C36)</f>
        <v>48</v>
      </c>
      <c r="D37" s="9">
        <f t="shared" si="3"/>
        <v>99.99999999999999</v>
      </c>
      <c r="E37" s="8">
        <f t="shared" si="3"/>
        <v>23</v>
      </c>
      <c r="F37" s="9">
        <f t="shared" si="3"/>
        <v>47.91666666666667</v>
      </c>
      <c r="G37" s="8">
        <f t="shared" si="3"/>
        <v>25</v>
      </c>
      <c r="H37" s="9">
        <f t="shared" si="3"/>
        <v>52.08333333333333</v>
      </c>
    </row>
    <row r="38" spans="3:8" ht="12.75">
      <c r="C38" s="1"/>
      <c r="D38" s="1"/>
      <c r="E38" s="1"/>
      <c r="F38" s="1"/>
      <c r="G38" s="1"/>
      <c r="H38" s="1"/>
    </row>
    <row r="39" spans="1:8" ht="12.75">
      <c r="A39" s="10" t="s">
        <v>12</v>
      </c>
      <c r="B39" s="10"/>
      <c r="C39" s="10"/>
      <c r="D39" s="10"/>
      <c r="E39" s="10"/>
      <c r="F39" s="10"/>
      <c r="G39" s="10"/>
      <c r="H39" s="10"/>
    </row>
    <row r="40" spans="1:8" ht="12.75">
      <c r="A40" s="10" t="s">
        <v>10</v>
      </c>
      <c r="B40" s="10"/>
      <c r="C40" s="10"/>
      <c r="D40" s="10"/>
      <c r="E40" s="10"/>
      <c r="F40" s="10"/>
      <c r="G40" s="10"/>
      <c r="H40" s="10"/>
    </row>
    <row r="41" spans="1:8" ht="12.75">
      <c r="A41" s="10" t="s">
        <v>18</v>
      </c>
      <c r="B41" s="10"/>
      <c r="C41" s="10"/>
      <c r="D41" s="10"/>
      <c r="E41" s="10"/>
      <c r="F41" s="10"/>
      <c r="G41" s="10"/>
      <c r="H41" s="10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3" t="s">
        <v>6</v>
      </c>
      <c r="B43" s="3"/>
      <c r="C43" s="4" t="s">
        <v>7</v>
      </c>
      <c r="D43" s="4" t="s">
        <v>8</v>
      </c>
      <c r="E43" s="4" t="s">
        <v>20</v>
      </c>
      <c r="F43" s="4" t="s">
        <v>8</v>
      </c>
      <c r="G43" s="4" t="s">
        <v>21</v>
      </c>
      <c r="H43" s="4" t="s">
        <v>8</v>
      </c>
    </row>
    <row r="44" spans="3:4" ht="12.75">
      <c r="C44" s="1"/>
      <c r="D44" s="1"/>
    </row>
    <row r="45" spans="1:8" ht="12.75">
      <c r="A45" s="2" t="s">
        <v>0</v>
      </c>
      <c r="C45" s="6">
        <f aca="true" t="shared" si="4" ref="C45:C53">SUM(E45,G45)</f>
        <v>88</v>
      </c>
      <c r="D45" s="7">
        <f>C45/(C55-C53)*100</f>
        <v>20.229885057471265</v>
      </c>
      <c r="E45" s="6">
        <v>41</v>
      </c>
      <c r="F45" s="7">
        <f>E45/(C55-C53)*100</f>
        <v>9.425287356321839</v>
      </c>
      <c r="G45" s="6">
        <v>47</v>
      </c>
      <c r="H45" s="7">
        <f>G45/(C55-C53)*100</f>
        <v>10.804597701149426</v>
      </c>
    </row>
    <row r="46" spans="1:8" ht="12.75">
      <c r="A46" s="2" t="s">
        <v>1</v>
      </c>
      <c r="C46" s="6">
        <f t="shared" si="4"/>
        <v>2</v>
      </c>
      <c r="D46" s="7">
        <f>C46/(C55-C53)*100</f>
        <v>0.45977011494252873</v>
      </c>
      <c r="E46" s="6">
        <v>1</v>
      </c>
      <c r="F46" s="7">
        <f>E46/(C55-C53)*100</f>
        <v>0.22988505747126436</v>
      </c>
      <c r="G46" s="6">
        <v>1</v>
      </c>
      <c r="H46" s="7">
        <f>G46/(C55-C53)*100</f>
        <v>0.22988505747126436</v>
      </c>
    </row>
    <row r="47" spans="1:8" ht="12.75">
      <c r="A47" s="2" t="s">
        <v>2</v>
      </c>
      <c r="C47" s="6">
        <f t="shared" si="4"/>
        <v>17</v>
      </c>
      <c r="D47" s="7">
        <f>C47/(C55-C53)*100</f>
        <v>3.9080459770114944</v>
      </c>
      <c r="E47" s="6">
        <v>9</v>
      </c>
      <c r="F47" s="7">
        <f>E47/(C55-C53)*100</f>
        <v>2.0689655172413794</v>
      </c>
      <c r="G47" s="6">
        <v>8</v>
      </c>
      <c r="H47" s="7">
        <f>G47/(C55-C53)*100</f>
        <v>1.839080459770115</v>
      </c>
    </row>
    <row r="48" spans="1:8" ht="12.75">
      <c r="A48" s="2" t="s">
        <v>4</v>
      </c>
      <c r="C48" s="6">
        <f t="shared" si="4"/>
        <v>280</v>
      </c>
      <c r="D48" s="7">
        <f>C48/(C55-C53)*100</f>
        <v>64.36781609195403</v>
      </c>
      <c r="E48" s="6">
        <v>155</v>
      </c>
      <c r="F48" s="7">
        <f>E48/(C55-C53)*100</f>
        <v>35.63218390804598</v>
      </c>
      <c r="G48" s="6">
        <v>125</v>
      </c>
      <c r="H48" s="7">
        <f>G48/(C55-C53)*100</f>
        <v>28.735632183908045</v>
      </c>
    </row>
    <row r="49" spans="1:8" ht="12.75">
      <c r="A49" s="2" t="s">
        <v>3</v>
      </c>
      <c r="C49" s="6">
        <f t="shared" si="4"/>
        <v>33</v>
      </c>
      <c r="D49" s="7">
        <f>C49/(C55-C53)*100</f>
        <v>7.586206896551724</v>
      </c>
      <c r="E49" s="6">
        <v>16</v>
      </c>
      <c r="F49" s="7">
        <f>E49/(C55-C53)*100</f>
        <v>3.67816091954023</v>
      </c>
      <c r="G49" s="6">
        <v>17</v>
      </c>
      <c r="H49" s="7">
        <f>G49/(C55-C53)*100</f>
        <v>3.9080459770114944</v>
      </c>
    </row>
    <row r="50" spans="1:8" ht="12.75">
      <c r="A50" s="2" t="s">
        <v>16</v>
      </c>
      <c r="C50" s="6">
        <f t="shared" si="4"/>
        <v>11</v>
      </c>
      <c r="D50" s="7">
        <f>C50/(C55-C53)*100</f>
        <v>2.528735632183908</v>
      </c>
      <c r="E50" s="6">
        <v>6</v>
      </c>
      <c r="F50" s="7">
        <f>E50/(C55-C53)*100</f>
        <v>1.3793103448275863</v>
      </c>
      <c r="G50" s="6">
        <v>5</v>
      </c>
      <c r="H50" s="7">
        <f>G50/(C55-C53)*100</f>
        <v>1.1494252873563218</v>
      </c>
    </row>
    <row r="51" spans="1:8" ht="12.75">
      <c r="A51" s="2" t="s">
        <v>17</v>
      </c>
      <c r="C51" s="6">
        <f t="shared" si="4"/>
        <v>0</v>
      </c>
      <c r="D51" s="7">
        <f>C51/(C55-C53)*100</f>
        <v>0</v>
      </c>
      <c r="E51" s="6">
        <v>0</v>
      </c>
      <c r="F51" s="7">
        <f>E51/(C55-C53)*100</f>
        <v>0</v>
      </c>
      <c r="G51" s="6">
        <v>0</v>
      </c>
      <c r="H51" s="7">
        <f>G51/(C55-C53)*100</f>
        <v>0</v>
      </c>
    </row>
    <row r="52" spans="1:8" ht="12.75">
      <c r="A52" s="2" t="s">
        <v>15</v>
      </c>
      <c r="C52" s="6">
        <f t="shared" si="4"/>
        <v>4</v>
      </c>
      <c r="D52" s="7">
        <f>C52/(C55-C53)*100</f>
        <v>0.9195402298850575</v>
      </c>
      <c r="E52" s="6">
        <v>3</v>
      </c>
      <c r="F52" s="7">
        <f>E52/(C55-C53)*100</f>
        <v>0.6896551724137931</v>
      </c>
      <c r="G52" s="6">
        <v>1</v>
      </c>
      <c r="H52" s="7">
        <f>G52/(C55-C53)*100</f>
        <v>0.22988505747126436</v>
      </c>
    </row>
    <row r="53" spans="1:8" ht="12.75">
      <c r="A53" s="2" t="s">
        <v>5</v>
      </c>
      <c r="C53" s="6">
        <f t="shared" si="4"/>
        <v>0</v>
      </c>
      <c r="D53" s="7">
        <v>0</v>
      </c>
      <c r="E53" s="6">
        <v>0</v>
      </c>
      <c r="F53" s="7">
        <v>0</v>
      </c>
      <c r="G53" s="6">
        <v>0</v>
      </c>
      <c r="H53" s="7">
        <v>0</v>
      </c>
    </row>
    <row r="54" spans="1:8" ht="12.75">
      <c r="A54" s="2"/>
      <c r="C54" s="6"/>
      <c r="D54" s="7"/>
      <c r="E54" s="6"/>
      <c r="F54" s="7"/>
      <c r="G54" s="6"/>
      <c r="H54" s="7"/>
    </row>
    <row r="55" spans="1:8" ht="12.75">
      <c r="A55" s="2" t="s">
        <v>7</v>
      </c>
      <c r="C55" s="8">
        <f aca="true" t="shared" si="5" ref="C55:H55">SUM(C45:C54)</f>
        <v>435</v>
      </c>
      <c r="D55" s="9">
        <f t="shared" si="5"/>
        <v>100.00000000000001</v>
      </c>
      <c r="E55" s="8">
        <f t="shared" si="5"/>
        <v>231</v>
      </c>
      <c r="F55" s="9">
        <f t="shared" si="5"/>
        <v>53.10344827586208</v>
      </c>
      <c r="G55" s="8">
        <f t="shared" si="5"/>
        <v>204</v>
      </c>
      <c r="H55" s="9">
        <f t="shared" si="5"/>
        <v>46.896551724137936</v>
      </c>
    </row>
    <row r="60" spans="1:8" ht="12.75">
      <c r="A60" s="11" t="s">
        <v>19</v>
      </c>
      <c r="B60" s="11"/>
      <c r="C60" s="11"/>
      <c r="D60" s="11"/>
      <c r="E60" s="11"/>
      <c r="F60" s="11"/>
      <c r="G60" s="11"/>
      <c r="H60" s="11"/>
    </row>
    <row r="61" spans="1:8" ht="12.75">
      <c r="A61" s="11" t="s">
        <v>14</v>
      </c>
      <c r="B61" s="11"/>
      <c r="C61" s="11"/>
      <c r="D61" s="11"/>
      <c r="E61" s="11"/>
      <c r="F61" s="11"/>
      <c r="G61" s="11"/>
      <c r="H61" s="11"/>
    </row>
  </sheetData>
  <sheetProtection password="975D" sheet="1"/>
  <mergeCells count="12">
    <mergeCell ref="A22:H22"/>
    <mergeCell ref="A23:H23"/>
    <mergeCell ref="A39:H39"/>
    <mergeCell ref="A40:H40"/>
    <mergeCell ref="A41:H41"/>
    <mergeCell ref="A60:H60"/>
    <mergeCell ref="A61:H61"/>
    <mergeCell ref="A1:H1"/>
    <mergeCell ref="A21:H21"/>
    <mergeCell ref="A2:H2"/>
    <mergeCell ref="A3:H3"/>
    <mergeCell ref="A4:H4"/>
  </mergeCells>
  <hyperlinks>
    <hyperlink ref="A60:H60" r:id="rId1" display="[Spring 2015 - Fact Sheet]"/>
    <hyperlink ref="A61:H61" r:id="rId2" display="[Institutional Research Home]"/>
  </hyperlinks>
  <printOptions/>
  <pageMargins left="1.04" right="0.75" top="0.85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2015-03-19T17:58:39Z</cp:lastPrinted>
  <dcterms:created xsi:type="dcterms:W3CDTF">2001-11-26T03:35:11Z</dcterms:created>
  <dcterms:modified xsi:type="dcterms:W3CDTF">2015-03-20T15:30:15Z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